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K26" i="1" l="1"/>
  <c r="K25" i="1"/>
  <c r="K24" i="1"/>
  <c r="J7" i="1" l="1"/>
  <c r="K24" i="2" l="1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23" i="1" l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5" i="1"/>
</calcChain>
</file>

<file path=xl/sharedStrings.xml><?xml version="1.0" encoding="utf-8"?>
<sst xmlns="http://schemas.openxmlformats.org/spreadsheetml/2006/main" count="270" uniqueCount="138">
  <si>
    <t>Перечень закупок товаров ТОО "КазМунайГаз-Аэро", приобретаемых с применением подпункта 9) пункта 1 статьи 73 Порядка осуществления закупок</t>
  </si>
  <si>
    <t>Примечание</t>
  </si>
  <si>
    <t>№</t>
  </si>
  <si>
    <t>код ЕНС ТРУ</t>
  </si>
  <si>
    <t>Наименование ТРУ</t>
  </si>
  <si>
    <t>Краткая характеристика</t>
  </si>
  <si>
    <t>Дополнительная характеристика</t>
  </si>
  <si>
    <t>Единица измерения</t>
  </si>
  <si>
    <t>Кол-во, объем</t>
  </si>
  <si>
    <t>Цена за единицу, тенге без НДС</t>
  </si>
  <si>
    <t>Сумма, выделенная для закупок, без учета НДС</t>
  </si>
  <si>
    <t>Основание 
(ссылка на норму Порядка)</t>
  </si>
  <si>
    <t>Инициатор (структурное подразделение)</t>
  </si>
  <si>
    <t>Отдел по закупкам и снабжению</t>
  </si>
  <si>
    <t>222925.900.000004</t>
  </si>
  <si>
    <t>172313.500.000003</t>
  </si>
  <si>
    <t>222925.700.000027</t>
  </si>
  <si>
    <t>222929.900.000184</t>
  </si>
  <si>
    <t>329959.900.000081</t>
  </si>
  <si>
    <t>329959.900.000082</t>
  </si>
  <si>
    <t>257111.910.000001</t>
  </si>
  <si>
    <t>282323.900.000002</t>
  </si>
  <si>
    <t>222925.500.000012</t>
  </si>
  <si>
    <t>172313.100.000003</t>
  </si>
  <si>
    <t>329912.130.000000</t>
  </si>
  <si>
    <t>Файл - вкладыш</t>
  </si>
  <si>
    <t>для документов, с перфорацией, из полипропиленовой пленки</t>
  </si>
  <si>
    <t>картонный, формат А4</t>
  </si>
  <si>
    <t>Регистр</t>
  </si>
  <si>
    <t>пластиковая, формат А4</t>
  </si>
  <si>
    <t>Органайзер</t>
  </si>
  <si>
    <t>пластиковый, на вращающейся основе</t>
  </si>
  <si>
    <t>Скотч</t>
  </si>
  <si>
    <t>полиэтиленовый</t>
  </si>
  <si>
    <t>полипропиленовый</t>
  </si>
  <si>
    <t>Ножницы</t>
  </si>
  <si>
    <t>канцелярские</t>
  </si>
  <si>
    <t>Степлер</t>
  </si>
  <si>
    <t>канцелярский, механический</t>
  </si>
  <si>
    <t>Маркер</t>
  </si>
  <si>
    <t>пластиковый, нестираемый</t>
  </si>
  <si>
    <t>Книга</t>
  </si>
  <si>
    <t>учета</t>
  </si>
  <si>
    <t>Ручка канцелярская</t>
  </si>
  <si>
    <t>шариковая</t>
  </si>
  <si>
    <t>257111.390.000003</t>
  </si>
  <si>
    <t>Нож</t>
  </si>
  <si>
    <t>канцелярский</t>
  </si>
  <si>
    <t>Папка</t>
  </si>
  <si>
    <t>Лента клейкая - 48ммх132м прозрачн. (М.З.)
Тип односторонний
Цвет Прозрачный матовый
Длина ленты 135 м
Ширина ленты 48 мм
Основа материала Полипропилен
Плотность 43 мкм</t>
  </si>
  <si>
    <t>230*305мм 100 шт. в упаковке, 80 мкм, А4</t>
  </si>
  <si>
    <t>Цвет Синий
Материал Картон + ПВХ
Вместимость до 500 листов
Ширина корешка 80 мм</t>
  </si>
  <si>
    <t>Цвет-Синий
Материал-Картон + ПВХ
Вместимость до 300 листов
Ширина корешка 50 мм</t>
  </si>
  <si>
    <t>Настольный органайзер 9 предметов вращающийся черный/зеленый
Размер 161*161*84 мм
Цвет Черный, зеленый
Упаковка Картонная упаковка
Материал подставки Пластик
Количество отделений 9
Количество предметов 10</t>
  </si>
  <si>
    <t>Лента клейкая - 48ммх66м прозрачн. 
Тип односторонний
Цвет Прозрачный
Длина ленты 66 м
Ширина ленты 48 мм</t>
  </si>
  <si>
    <t>Размер 18 см черные
Длина 18 см.
Вид колец одинаковые
С закругленными концами Остроконечный</t>
  </si>
  <si>
    <t>Папка-скоросшиватель А4 формат 160 мкм
желтая с перфорацией
Размер 310*240 мм
Материал Пластик
Толщина материала 160 мкм
Механизм скоросшивателя Стандартный</t>
  </si>
  <si>
    <t>Папка-скоросшиватель А4 формат 180 мкм черная с перфорацией</t>
  </si>
  <si>
    <t>Степлер - №24/6.26/6 20л. 
Материал металл, пластик
Мощность 20 листов
Размер скоб № 24/6, 26/6
Упаковка Картонная коробка</t>
  </si>
  <si>
    <t>Степлер сшивает до 220 листов № 23/6 - 23/24 черный/серый металл
Материал Металл, пластик
Мощность 220 листов
Размер скоб 23.6</t>
  </si>
  <si>
    <t xml:space="preserve">Набор текстмаркеров скошенный наконечник 1-5 мм 6 цветов
</t>
  </si>
  <si>
    <t>Книга учета - А4 96л. клетка синий твердый переплет бумвинил 
Цвет синий
Количество листов 96 л.
Формат А4
Разлиновка клетка
Переплет твердый</t>
  </si>
  <si>
    <t>Ручка шариковая автоматическая - синий стержень 0.5мм. 
Толщина линии письма 0.5 мм
Автоматическая Да
Механизм подачи стержня Кнопочный
Цвет чернил Синий</t>
  </si>
  <si>
    <t>Ручка шариковая - синий стержень 0.7мм.
Принадлежность Ручка
Тип Шариковая
Толщина линии письма 0.7 мм
Цвет чернил Синий
Материал корпуса Пластик
Колпачок Да
Возможность замены стержня Да</t>
  </si>
  <si>
    <t>Макетный нож - 18мм. ширина лезвия
Тип Канцелярский нож
Конструкция лезвия Выдвижное
Материал рукояти Пластик
Особенности Сменное лезвие
Ширина лезвия 18 мм
Угол режущей кромки 32 градуса</t>
  </si>
  <si>
    <t>Штука</t>
  </si>
  <si>
    <t>Упаковка</t>
  </si>
  <si>
    <t>Набор</t>
  </si>
  <si>
    <t>ИТОГО:</t>
  </si>
  <si>
    <t>п.п.9) п.1 ст.73 Порядка</t>
  </si>
  <si>
    <t>Папка с файлами - А4 80 прозрачно темно-синий неон. (236х54х308мм.)
толщина пластика 0.80мм. файла 0.25мм., 80 файлов</t>
  </si>
  <si>
    <t>Папка с файлами - А4 40 красный (236х29х308мм.) 
толщина пластика 0.65мм. файла 0.25мм., 40 файлов</t>
  </si>
  <si>
    <t>Сатып алуды жүзеге асыру тәртібінің 73-бабы 1-тармағының 9) тармақшасын қолдана отырып сатып алынатын "ҚазМұнайГаз-Аэро" ЖШС тауарларын сатып алу тізбесі</t>
  </si>
  <si>
    <t>Бастамашы (құрылымдық бөлімше)</t>
  </si>
  <si>
    <t>ТЖҚ БНА коды</t>
  </si>
  <si>
    <t>ТЖҚ атауы</t>
  </si>
  <si>
    <t>Қысқаша сипаттамасы</t>
  </si>
  <si>
    <t>Қосымша сипаттамасы</t>
  </si>
  <si>
    <t>Өлшем бірлігі</t>
  </si>
  <si>
    <t>Саны, көлемі</t>
  </si>
  <si>
    <t>Бірлік бағасы, теңге ҚҚС-сыз</t>
  </si>
  <si>
    <t>ҚҚС-сыз сатып алу үшін бөлінген сома</t>
  </si>
  <si>
    <t>"Негіздеме (Тәртіп нормасына сілтеме)"
(ссылка на норму Порядка)</t>
  </si>
  <si>
    <t>Ескерту</t>
  </si>
  <si>
    <t>Сатып алу және жабдықтау бөлімі</t>
  </si>
  <si>
    <t>Тәртіптің 73 бабының 1 тармағының 9) тармақшасы</t>
  </si>
  <si>
    <t>Орам</t>
  </si>
  <si>
    <t>Дана</t>
  </si>
  <si>
    <t>Жиынтық</t>
  </si>
  <si>
    <t>Қосымша - файл</t>
  </si>
  <si>
    <t>құжаттар үшін, перфорациямен, полипропилен үлдірден</t>
  </si>
  <si>
    <t>Тіркелім</t>
  </si>
  <si>
    <t>картонды, формат А4</t>
  </si>
  <si>
    <t>пластик, формат А4</t>
  </si>
  <si>
    <t>пластикалы, айналмалы негізде</t>
  </si>
  <si>
    <t>полиэтиленді</t>
  </si>
  <si>
    <t>полипропиленді</t>
  </si>
  <si>
    <t>Қайшы</t>
  </si>
  <si>
    <t>кеңселі</t>
  </si>
  <si>
    <t>кеңселік, механикалық</t>
  </si>
  <si>
    <t>пластикалы, жуылмайтын</t>
  </si>
  <si>
    <t>есеп</t>
  </si>
  <si>
    <t>Кітап</t>
  </si>
  <si>
    <t>Кеңсе қаламы</t>
  </si>
  <si>
    <t>шарикті</t>
  </si>
  <si>
    <t>Пышақ</t>
  </si>
  <si>
    <t>кеңселік</t>
  </si>
  <si>
    <t>230*305мм 100дана орамда, 80 мкм, А4</t>
  </si>
  <si>
    <t>Түсі Көк
Материалдық Картон + ПВХ
Сыйымдылығы 500 параққа дейін
Түбіршегінің Ені 80 мм</t>
  </si>
  <si>
    <t>Файлдар қалтасы-A4 80 мөлдір қара көк неон. (236х54х308мм.)
пластиктің қалыңдығы 0.80мм. файл 0.25 мм., 80 файл</t>
  </si>
  <si>
    <t>Файлдар қалтасы-A4 40 қызыл (236x29x308мм)
пластиктің қалыңдығы 0.65 мм. файл 0.25 мм., 40 файл</t>
  </si>
  <si>
    <t>Түсі-Көк
Материал-Картон + ПВХ
Сыйымдылығы 300 параққа дейін
Түбіршегінің Ені 50 мм</t>
  </si>
  <si>
    <t>9 элемент үстел ұйымдастырушысы айналмалы қара / жасыл
Өлшемі 161*161*84 мм
Түсі қара, жасыл
Орау картон орау
Материал стенд пластикалық
Бөлімшелер саны 9
Заттар саны 10</t>
  </si>
  <si>
    <t>Жабысқақ таспа-48мх66м мөлдір.
Бір жақты түрі
Түсі Мөлдір
Таспаның ұзындығы 66 м
Таспаның ені 48 мм</t>
  </si>
  <si>
    <t>Жабысқақ таспа-48ммх132м мөлдір.
Бір жақты түрі
Түсі мөлдір күңгірт
Таспа ұзындығы 135 м
Таспаның ені 48 мм
Полипропилен материалының негізі
Тығыздығы 43 мкм</t>
  </si>
  <si>
    <t>Өлшемі 18 см қара
Ұзындығы 18 см.
Сақиналардың түрі бірдей
Дөңгелек ұштары бар</t>
  </si>
  <si>
    <t>Папка-тезтікпе А4 формат 160 мкм
перфорациясы бар сары
Өлшемі 310*240 мм
Материал Пластик
Материалдың қалыңдығы 160 мкм
Құжат тігетін тетік стандартты</t>
  </si>
  <si>
    <t>Папка-тезтікпе А4 формат 180 мкм перфорациясы бар қара</t>
  </si>
  <si>
    <t>Степлер 
№24/6.26/6 20л.
Материал металл, пластик
Қуаты 20 парақ
Қапсырма өлшемі 
№ 24/6, 26/6
Қаптама картон қорап</t>
  </si>
  <si>
    <t>Степлер 
№ 23/6 - 23/24 220 параққа дейін қара/сұр металды тігеді
Материал Металл, пластик
Қуаты 220 Парақ
Қапсырма өлшемі 23.6</t>
  </si>
  <si>
    <t xml:space="preserve">1-5 мм 6 түсті көлбеу ұшы бар мәтіндік маркерлер жиынтығы
</t>
  </si>
  <si>
    <t>Есеп кітабы - A4 96l. тор көк қатты бумвинил
Түсі Көк
Парақтар саны 96 л.
А4 Пішімі
Разлиновка торы
Қатты түптеу</t>
  </si>
  <si>
    <t>Қалам шарикті Автоматты - көк стержень 0.5 мм.
Сызықтың қалыңдығы хат 0.5 мм
Автоматты Иә
Өзекті беру механизмі
Сия Түсі Көк</t>
  </si>
  <si>
    <t>Қалам шарикті-көк стержень 0.7 мм.
Тиесілі Қалам
Шар Түрі
Жолдың қалыңдығы хат 0.7 мм
Сия Түсі Көк
Дене материалы Пластик
Қақпақ Иә
Өзекшені ауыстыру мүмкіндігі Иә</t>
  </si>
  <si>
    <t>Орналасу пышағы-18 мм. пышақтың ені
Кеңсе пышақ түрі
Пышақтың конструкциясы
Материал сабы Пластик
Ауыстырылатын пышақтың ерекшеліктері
Пышақтың ені 18 мм
Кесу жиегінің бұрышы 32 градус</t>
  </si>
  <si>
    <t>282312.100.000000</t>
  </si>
  <si>
    <t>Калькулятор</t>
  </si>
  <si>
    <t>бухгалтерский</t>
  </si>
  <si>
    <t>Количество разрядов 10
Конструкция Настольный
Питание Батарейки
Материал корпуса Пластик
Вес 90 г
Цвет Черный</t>
  </si>
  <si>
    <t xml:space="preserve"> </t>
  </si>
  <si>
    <t>275126.900.000005</t>
  </si>
  <si>
    <t>310911.000.000024</t>
  </si>
  <si>
    <t>Радиатор отопительный</t>
  </si>
  <si>
    <t>циркуляционный, жидконаполненный</t>
  </si>
  <si>
    <t>Вешалка</t>
  </si>
  <si>
    <t>металлическая, напольная</t>
  </si>
  <si>
    <t>Радиатор масляный, 2,5 кВт, с вентилятором,
Мощность, Вт.2500
Тип товара Масляный радиатор
Тип крепления/установка Напольный
Количество секций 11 секции
Площадь помещения 25 кв.м</t>
  </si>
  <si>
    <t>Вешалка напольная вальцованная труба 105 см
Тип Напольный
Материал каркас аметалл
Цвет ассорти
Высота 05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</si>
</sst>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0" fillId="2" borderId="0" xfId="0" applyFill="1"/>
    <xf numFmtId="4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workbookViewId="0">
      <pane ySplit="4" topLeftCell="A24" activePane="bottomLeft" state="frozen"/>
      <selection activeCell="H1" sqref="H1"/>
      <selection pane="bottomLeft" activeCell="A24" sqref="A24"/>
    </sheetView>
  </sheetViews>
  <sheetFormatPr defaultRowHeight="14.5" x14ac:dyDescent="0.35"/>
  <cols>
    <col min="1" max="1" width="6.54296875" customWidth="1"/>
    <col min="2" max="2" width="5.7265625" customWidth="1"/>
    <col min="3" max="3" width="30.7265625" customWidth="1"/>
    <col min="4" max="5" width="20.7265625" customWidth="1"/>
    <col min="6" max="7" width="30.7265625" customWidth="1"/>
    <col min="8" max="8" width="15.7265625" customWidth="1"/>
    <col min="9" max="9" width="10.7265625" customWidth="1"/>
    <col min="10" max="11" width="20.7265625" customWidth="1"/>
    <col min="12" max="12" width="30.7265625" customWidth="1"/>
    <col min="13" max="13" width="20.7265625" customWidth="1"/>
  </cols>
  <sheetData>
    <row r="1" spans="1:17" ht="7.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</row>
    <row r="2" spans="1:17" ht="15.5" x14ac:dyDescent="0.35">
      <c r="A2" s="2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</row>
    <row r="3" spans="1:17" ht="15.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</row>
    <row r="4" spans="1:17" ht="45" x14ac:dyDescent="0.35">
      <c r="A4" s="2"/>
      <c r="B4" s="4" t="s">
        <v>2</v>
      </c>
      <c r="C4" s="4" t="s">
        <v>12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</v>
      </c>
      <c r="N4" s="1"/>
      <c r="O4" s="1"/>
      <c r="P4" s="1"/>
      <c r="Q4" s="1"/>
    </row>
    <row r="5" spans="1:17" ht="50.25" customHeight="1" x14ac:dyDescent="0.35">
      <c r="A5" s="2"/>
      <c r="B5" s="3">
        <v>1</v>
      </c>
      <c r="C5" s="28" t="s">
        <v>13</v>
      </c>
      <c r="D5" s="3" t="s">
        <v>14</v>
      </c>
      <c r="E5" s="5" t="s">
        <v>25</v>
      </c>
      <c r="F5" s="5" t="s">
        <v>26</v>
      </c>
      <c r="G5" s="5" t="s">
        <v>50</v>
      </c>
      <c r="H5" s="3" t="s">
        <v>66</v>
      </c>
      <c r="I5" s="3">
        <v>70</v>
      </c>
      <c r="J5" s="18">
        <f>K5/I5</f>
        <v>2000</v>
      </c>
      <c r="K5" s="18">
        <v>140000</v>
      </c>
      <c r="L5" s="3" t="s">
        <v>69</v>
      </c>
      <c r="M5" s="3"/>
      <c r="N5" s="1"/>
      <c r="O5" s="1"/>
      <c r="P5" s="1"/>
      <c r="Q5" s="1"/>
    </row>
    <row r="6" spans="1:17" ht="66" customHeight="1" x14ac:dyDescent="0.35">
      <c r="A6" s="2"/>
      <c r="B6" s="3">
        <v>2</v>
      </c>
      <c r="C6" s="29"/>
      <c r="D6" s="3" t="s">
        <v>15</v>
      </c>
      <c r="E6" s="5" t="s">
        <v>28</v>
      </c>
      <c r="F6" s="5" t="s">
        <v>27</v>
      </c>
      <c r="G6" s="5" t="s">
        <v>51</v>
      </c>
      <c r="H6" s="3" t="s">
        <v>65</v>
      </c>
      <c r="I6" s="3">
        <v>200</v>
      </c>
      <c r="J6" s="18">
        <f t="shared" ref="J6:J23" si="0">K6/I6</f>
        <v>847</v>
      </c>
      <c r="K6" s="18">
        <v>169400</v>
      </c>
      <c r="L6" s="3" t="s">
        <v>69</v>
      </c>
      <c r="M6" s="3"/>
      <c r="N6" s="1"/>
      <c r="O6" s="1"/>
      <c r="P6" s="1"/>
      <c r="Q6" s="1"/>
    </row>
    <row r="7" spans="1:17" ht="96.75" customHeight="1" x14ac:dyDescent="0.35">
      <c r="A7" s="2"/>
      <c r="B7" s="3">
        <v>3</v>
      </c>
      <c r="C7" s="29"/>
      <c r="D7" s="8" t="s">
        <v>125</v>
      </c>
      <c r="E7" s="9" t="s">
        <v>126</v>
      </c>
      <c r="F7" s="9" t="s">
        <v>127</v>
      </c>
      <c r="G7" s="9" t="s">
        <v>128</v>
      </c>
      <c r="H7" s="8" t="s">
        <v>65</v>
      </c>
      <c r="I7" s="8">
        <v>7</v>
      </c>
      <c r="J7" s="26">
        <f t="shared" si="0"/>
        <v>5170.0714285714284</v>
      </c>
      <c r="K7" s="26">
        <v>36190.5</v>
      </c>
      <c r="L7" s="8" t="s">
        <v>69</v>
      </c>
      <c r="M7" s="3"/>
      <c r="N7" s="1"/>
      <c r="O7" s="1"/>
      <c r="P7" s="1"/>
      <c r="Q7" s="1"/>
    </row>
    <row r="8" spans="1:17" ht="80.25" customHeight="1" x14ac:dyDescent="0.35">
      <c r="A8" s="2"/>
      <c r="B8" s="3">
        <v>4</v>
      </c>
      <c r="C8" s="29"/>
      <c r="D8" s="3" t="s">
        <v>16</v>
      </c>
      <c r="E8" s="5" t="s">
        <v>48</v>
      </c>
      <c r="F8" s="5" t="s">
        <v>29</v>
      </c>
      <c r="G8" s="5" t="s">
        <v>70</v>
      </c>
      <c r="H8" s="3" t="s">
        <v>65</v>
      </c>
      <c r="I8" s="3">
        <v>15</v>
      </c>
      <c r="J8" s="18">
        <f t="shared" si="0"/>
        <v>2058.4333333333334</v>
      </c>
      <c r="K8" s="18">
        <v>30876.5</v>
      </c>
      <c r="L8" s="3" t="s">
        <v>69</v>
      </c>
      <c r="M8" s="3"/>
      <c r="N8" s="1"/>
      <c r="O8" s="1"/>
      <c r="P8" s="1"/>
      <c r="Q8" s="1"/>
    </row>
    <row r="9" spans="1:17" ht="66" customHeight="1" x14ac:dyDescent="0.35">
      <c r="A9" s="2"/>
      <c r="B9" s="3">
        <v>5</v>
      </c>
      <c r="C9" s="29"/>
      <c r="D9" s="3" t="s">
        <v>16</v>
      </c>
      <c r="E9" s="5" t="s">
        <v>48</v>
      </c>
      <c r="F9" s="5" t="s">
        <v>29</v>
      </c>
      <c r="G9" s="5" t="s">
        <v>71</v>
      </c>
      <c r="H9" s="3" t="s">
        <v>65</v>
      </c>
      <c r="I9" s="3">
        <v>20</v>
      </c>
      <c r="J9" s="18">
        <f t="shared" si="0"/>
        <v>981.57500000000005</v>
      </c>
      <c r="K9" s="18">
        <v>19631.5</v>
      </c>
      <c r="L9" s="3" t="s">
        <v>69</v>
      </c>
      <c r="M9" s="3"/>
      <c r="N9" s="1"/>
      <c r="O9" s="1"/>
      <c r="P9" s="1"/>
      <c r="Q9" s="1"/>
    </row>
    <row r="10" spans="1:17" ht="65.25" customHeight="1" x14ac:dyDescent="0.35">
      <c r="A10" s="2"/>
      <c r="B10" s="3">
        <v>6</v>
      </c>
      <c r="C10" s="29"/>
      <c r="D10" s="3" t="s">
        <v>15</v>
      </c>
      <c r="E10" s="5" t="s">
        <v>28</v>
      </c>
      <c r="F10" s="5" t="s">
        <v>27</v>
      </c>
      <c r="G10" s="5" t="s">
        <v>52</v>
      </c>
      <c r="H10" s="3" t="s">
        <v>65</v>
      </c>
      <c r="I10" s="3">
        <v>50</v>
      </c>
      <c r="J10" s="18">
        <f t="shared" si="0"/>
        <v>812.43</v>
      </c>
      <c r="K10" s="18">
        <v>40621.5</v>
      </c>
      <c r="L10" s="3" t="s">
        <v>69</v>
      </c>
      <c r="M10" s="3"/>
      <c r="N10" s="1"/>
      <c r="O10" s="1"/>
      <c r="P10" s="1"/>
      <c r="Q10" s="1"/>
    </row>
    <row r="11" spans="1:17" ht="145.5" customHeight="1" x14ac:dyDescent="0.35">
      <c r="A11" s="2"/>
      <c r="B11" s="3">
        <v>7</v>
      </c>
      <c r="C11" s="29"/>
      <c r="D11" s="3" t="s">
        <v>17</v>
      </c>
      <c r="E11" s="5" t="s">
        <v>30</v>
      </c>
      <c r="F11" s="5" t="s">
        <v>31</v>
      </c>
      <c r="G11" s="5" t="s">
        <v>53</v>
      </c>
      <c r="H11" s="3" t="s">
        <v>65</v>
      </c>
      <c r="I11" s="3">
        <v>10</v>
      </c>
      <c r="J11" s="18">
        <f t="shared" si="0"/>
        <v>6250</v>
      </c>
      <c r="K11" s="18">
        <v>62500</v>
      </c>
      <c r="L11" s="3" t="s">
        <v>69</v>
      </c>
      <c r="M11" s="3"/>
      <c r="N11" s="1"/>
      <c r="O11" s="1"/>
      <c r="P11" s="1"/>
      <c r="Q11" s="1"/>
    </row>
    <row r="12" spans="1:17" ht="96" customHeight="1" x14ac:dyDescent="0.35">
      <c r="A12" s="2"/>
      <c r="B12" s="3">
        <v>8</v>
      </c>
      <c r="C12" s="29"/>
      <c r="D12" s="3" t="s">
        <v>18</v>
      </c>
      <c r="E12" s="5" t="s">
        <v>32</v>
      </c>
      <c r="F12" s="5" t="s">
        <v>33</v>
      </c>
      <c r="G12" s="5" t="s">
        <v>54</v>
      </c>
      <c r="H12" s="3" t="s">
        <v>65</v>
      </c>
      <c r="I12" s="3">
        <v>10</v>
      </c>
      <c r="J12" s="18">
        <f t="shared" si="0"/>
        <v>723.15</v>
      </c>
      <c r="K12" s="18">
        <v>7231.5</v>
      </c>
      <c r="L12" s="3" t="s">
        <v>69</v>
      </c>
      <c r="M12" s="3"/>
      <c r="N12" s="1"/>
      <c r="O12" s="1"/>
      <c r="P12" s="1"/>
      <c r="Q12" s="1"/>
    </row>
    <row r="13" spans="1:17" ht="144.75" customHeight="1" x14ac:dyDescent="0.35">
      <c r="A13" s="2"/>
      <c r="B13" s="3">
        <v>9</v>
      </c>
      <c r="C13" s="29"/>
      <c r="D13" s="3" t="s">
        <v>19</v>
      </c>
      <c r="E13" s="5" t="s">
        <v>32</v>
      </c>
      <c r="F13" s="5" t="s">
        <v>34</v>
      </c>
      <c r="G13" s="5" t="s">
        <v>49</v>
      </c>
      <c r="H13" s="3" t="s">
        <v>65</v>
      </c>
      <c r="I13" s="3">
        <v>10</v>
      </c>
      <c r="J13" s="18">
        <f t="shared" si="0"/>
        <v>1148.1500000000001</v>
      </c>
      <c r="K13" s="18">
        <v>11481.5</v>
      </c>
      <c r="L13" s="3" t="s">
        <v>69</v>
      </c>
      <c r="M13" s="3"/>
      <c r="N13" s="1"/>
      <c r="O13" s="1"/>
      <c r="P13" s="1"/>
      <c r="Q13" s="1"/>
    </row>
    <row r="14" spans="1:17" ht="81.75" customHeight="1" x14ac:dyDescent="0.35">
      <c r="A14" s="2"/>
      <c r="B14" s="3">
        <v>10</v>
      </c>
      <c r="C14" s="29"/>
      <c r="D14" s="3" t="s">
        <v>20</v>
      </c>
      <c r="E14" s="5" t="s">
        <v>35</v>
      </c>
      <c r="F14" s="5" t="s">
        <v>36</v>
      </c>
      <c r="G14" s="5" t="s">
        <v>55</v>
      </c>
      <c r="H14" s="3" t="s">
        <v>65</v>
      </c>
      <c r="I14" s="3">
        <v>20</v>
      </c>
      <c r="J14" s="18">
        <f t="shared" si="0"/>
        <v>902</v>
      </c>
      <c r="K14" s="18">
        <v>18040</v>
      </c>
      <c r="L14" s="3" t="s">
        <v>69</v>
      </c>
      <c r="M14" s="3"/>
      <c r="N14" s="1"/>
      <c r="O14" s="1"/>
      <c r="P14" s="1"/>
      <c r="Q14" s="1"/>
    </row>
    <row r="15" spans="1:17" ht="129" customHeight="1" x14ac:dyDescent="0.35">
      <c r="A15" s="2"/>
      <c r="B15" s="3">
        <v>11</v>
      </c>
      <c r="C15" s="29"/>
      <c r="D15" s="3" t="s">
        <v>16</v>
      </c>
      <c r="E15" s="5" t="s">
        <v>48</v>
      </c>
      <c r="F15" s="5" t="s">
        <v>29</v>
      </c>
      <c r="G15" s="5" t="s">
        <v>56</v>
      </c>
      <c r="H15" s="3" t="s">
        <v>65</v>
      </c>
      <c r="I15" s="3">
        <v>100</v>
      </c>
      <c r="J15" s="18">
        <f t="shared" si="0"/>
        <v>347</v>
      </c>
      <c r="K15" s="18">
        <v>34700</v>
      </c>
      <c r="L15" s="3" t="s">
        <v>69</v>
      </c>
      <c r="M15" s="3"/>
      <c r="N15" s="1"/>
      <c r="O15" s="1"/>
      <c r="P15" s="1"/>
      <c r="Q15" s="1"/>
    </row>
    <row r="16" spans="1:17" ht="50.25" customHeight="1" x14ac:dyDescent="0.35">
      <c r="A16" s="2"/>
      <c r="B16" s="3">
        <v>12</v>
      </c>
      <c r="C16" s="29"/>
      <c r="D16" s="3" t="s">
        <v>16</v>
      </c>
      <c r="E16" s="5" t="s">
        <v>48</v>
      </c>
      <c r="F16" s="5" t="s">
        <v>29</v>
      </c>
      <c r="G16" s="5" t="s">
        <v>57</v>
      </c>
      <c r="H16" s="3" t="s">
        <v>65</v>
      </c>
      <c r="I16" s="3">
        <v>100</v>
      </c>
      <c r="J16" s="18">
        <f t="shared" si="0"/>
        <v>171</v>
      </c>
      <c r="K16" s="18">
        <v>17100</v>
      </c>
      <c r="L16" s="3" t="s">
        <v>69</v>
      </c>
      <c r="M16" s="3"/>
      <c r="N16" s="1"/>
      <c r="O16" s="1"/>
      <c r="P16" s="1"/>
      <c r="Q16" s="1"/>
    </row>
    <row r="17" spans="1:17" ht="81.75" customHeight="1" x14ac:dyDescent="0.35">
      <c r="A17" s="2"/>
      <c r="B17" s="3">
        <v>13</v>
      </c>
      <c r="C17" s="29"/>
      <c r="D17" s="3" t="s">
        <v>21</v>
      </c>
      <c r="E17" s="5" t="s">
        <v>37</v>
      </c>
      <c r="F17" s="5" t="s">
        <v>38</v>
      </c>
      <c r="G17" s="5" t="s">
        <v>58</v>
      </c>
      <c r="H17" s="3" t="s">
        <v>65</v>
      </c>
      <c r="I17" s="3">
        <v>12</v>
      </c>
      <c r="J17" s="18">
        <f t="shared" si="0"/>
        <v>771.29166666666663</v>
      </c>
      <c r="K17" s="18">
        <v>9255.5</v>
      </c>
      <c r="L17" s="3" t="s">
        <v>69</v>
      </c>
      <c r="M17" s="3"/>
      <c r="N17" s="1"/>
      <c r="O17" s="1"/>
      <c r="P17" s="1"/>
      <c r="Q17" s="1"/>
    </row>
    <row r="18" spans="1:17" ht="96" customHeight="1" x14ac:dyDescent="0.35">
      <c r="A18" s="2"/>
      <c r="B18" s="3">
        <v>14</v>
      </c>
      <c r="C18" s="29"/>
      <c r="D18" s="3" t="s">
        <v>21</v>
      </c>
      <c r="E18" s="5" t="s">
        <v>37</v>
      </c>
      <c r="F18" s="5" t="s">
        <v>38</v>
      </c>
      <c r="G18" s="5" t="s">
        <v>59</v>
      </c>
      <c r="H18" s="3" t="s">
        <v>65</v>
      </c>
      <c r="I18" s="3">
        <v>1</v>
      </c>
      <c r="J18" s="18">
        <f t="shared" si="0"/>
        <v>18959</v>
      </c>
      <c r="K18" s="18">
        <v>18959</v>
      </c>
      <c r="L18" s="3" t="s">
        <v>69</v>
      </c>
      <c r="M18" s="3"/>
      <c r="N18" s="1"/>
      <c r="O18" s="1"/>
      <c r="P18" s="1"/>
      <c r="Q18" s="1"/>
    </row>
    <row r="19" spans="1:17" ht="50.25" customHeight="1" x14ac:dyDescent="0.35">
      <c r="A19" s="2"/>
      <c r="B19" s="3">
        <v>15</v>
      </c>
      <c r="C19" s="29"/>
      <c r="D19" s="3" t="s">
        <v>22</v>
      </c>
      <c r="E19" s="5" t="s">
        <v>39</v>
      </c>
      <c r="F19" s="5" t="s">
        <v>40</v>
      </c>
      <c r="G19" s="5" t="s">
        <v>60</v>
      </c>
      <c r="H19" s="3" t="s">
        <v>67</v>
      </c>
      <c r="I19" s="3">
        <v>10</v>
      </c>
      <c r="J19" s="18">
        <f t="shared" si="0"/>
        <v>1080</v>
      </c>
      <c r="K19" s="18">
        <v>10800</v>
      </c>
      <c r="L19" s="3" t="s">
        <v>69</v>
      </c>
      <c r="M19" s="3"/>
      <c r="N19" s="1"/>
      <c r="O19" s="1"/>
      <c r="P19" s="1"/>
      <c r="Q19" s="1"/>
    </row>
    <row r="20" spans="1:17" ht="126.75" customHeight="1" x14ac:dyDescent="0.35">
      <c r="A20" s="2"/>
      <c r="B20" s="3">
        <v>16</v>
      </c>
      <c r="C20" s="29"/>
      <c r="D20" s="3" t="s">
        <v>23</v>
      </c>
      <c r="E20" s="5" t="s">
        <v>41</v>
      </c>
      <c r="F20" s="5" t="s">
        <v>42</v>
      </c>
      <c r="G20" s="5" t="s">
        <v>61</v>
      </c>
      <c r="H20" s="3" t="s">
        <v>65</v>
      </c>
      <c r="I20" s="3">
        <v>5</v>
      </c>
      <c r="J20" s="18">
        <f t="shared" si="0"/>
        <v>2098.3000000000002</v>
      </c>
      <c r="K20" s="18">
        <v>10491.5</v>
      </c>
      <c r="L20" s="3" t="s">
        <v>69</v>
      </c>
      <c r="M20" s="3"/>
      <c r="N20" s="1"/>
      <c r="O20" s="1"/>
      <c r="P20" s="1"/>
      <c r="Q20" s="1"/>
    </row>
    <row r="21" spans="1:17" ht="127.5" customHeight="1" x14ac:dyDescent="0.35">
      <c r="A21" s="2"/>
      <c r="B21" s="3">
        <v>17</v>
      </c>
      <c r="C21" s="29"/>
      <c r="D21" s="3" t="s">
        <v>24</v>
      </c>
      <c r="E21" s="5" t="s">
        <v>43</v>
      </c>
      <c r="F21" s="5" t="s">
        <v>44</v>
      </c>
      <c r="G21" s="5" t="s">
        <v>62</v>
      </c>
      <c r="H21" s="3" t="s">
        <v>65</v>
      </c>
      <c r="I21" s="3">
        <v>100</v>
      </c>
      <c r="J21" s="18">
        <f t="shared" si="0"/>
        <v>290.71499999999997</v>
      </c>
      <c r="K21" s="18">
        <v>29071.5</v>
      </c>
      <c r="L21" s="3" t="s">
        <v>69</v>
      </c>
      <c r="M21" s="3"/>
      <c r="N21" s="1"/>
      <c r="O21" s="1"/>
      <c r="P21" s="1"/>
      <c r="Q21" s="1"/>
    </row>
    <row r="22" spans="1:17" ht="159" customHeight="1" x14ac:dyDescent="0.35">
      <c r="A22" s="2"/>
      <c r="B22" s="3">
        <v>18</v>
      </c>
      <c r="C22" s="29"/>
      <c r="D22" s="3" t="s">
        <v>24</v>
      </c>
      <c r="E22" s="5" t="s">
        <v>43</v>
      </c>
      <c r="F22" s="5" t="s">
        <v>44</v>
      </c>
      <c r="G22" s="5" t="s">
        <v>63</v>
      </c>
      <c r="H22" s="3" t="s">
        <v>65</v>
      </c>
      <c r="I22" s="3">
        <v>100</v>
      </c>
      <c r="J22" s="18">
        <f t="shared" si="0"/>
        <v>76.715000000000003</v>
      </c>
      <c r="K22" s="18">
        <v>7671.5</v>
      </c>
      <c r="L22" s="3" t="s">
        <v>69</v>
      </c>
      <c r="M22" s="3"/>
      <c r="N22" s="1"/>
      <c r="O22" s="1"/>
      <c r="P22" s="1"/>
      <c r="Q22" s="1"/>
    </row>
    <row r="23" spans="1:17" ht="159.75" customHeight="1" x14ac:dyDescent="0.35">
      <c r="A23" s="2"/>
      <c r="B23" s="3">
        <v>19</v>
      </c>
      <c r="C23" s="29"/>
      <c r="D23" s="3" t="s">
        <v>45</v>
      </c>
      <c r="E23" s="5" t="s">
        <v>46</v>
      </c>
      <c r="F23" s="5" t="s">
        <v>47</v>
      </c>
      <c r="G23" s="3" t="s">
        <v>64</v>
      </c>
      <c r="H23" s="3" t="s">
        <v>65</v>
      </c>
      <c r="I23" s="5">
        <v>15</v>
      </c>
      <c r="J23" s="17">
        <f t="shared" si="0"/>
        <v>629.43333333333328</v>
      </c>
      <c r="K23" s="18">
        <v>9441.5</v>
      </c>
      <c r="L23" s="3" t="s">
        <v>69</v>
      </c>
      <c r="M23" s="6"/>
      <c r="N23" s="1"/>
      <c r="O23" s="1"/>
      <c r="P23" s="1"/>
      <c r="Q23" s="1"/>
    </row>
    <row r="24" spans="1:17" s="25" customFormat="1" ht="123.5" customHeight="1" x14ac:dyDescent="0.35">
      <c r="A24" s="19"/>
      <c r="B24" s="20">
        <v>20</v>
      </c>
      <c r="C24" s="29"/>
      <c r="D24" s="20" t="s">
        <v>130</v>
      </c>
      <c r="E24" s="21" t="s">
        <v>132</v>
      </c>
      <c r="F24" s="21" t="s">
        <v>133</v>
      </c>
      <c r="G24" s="20" t="s">
        <v>136</v>
      </c>
      <c r="H24" s="20" t="s">
        <v>65</v>
      </c>
      <c r="I24" s="31">
        <v>3</v>
      </c>
      <c r="J24" s="22">
        <v>39325</v>
      </c>
      <c r="K24" s="22">
        <f>I24*J24</f>
        <v>117975</v>
      </c>
      <c r="L24" s="20" t="s">
        <v>69</v>
      </c>
      <c r="M24" s="23"/>
      <c r="N24" s="24"/>
      <c r="O24" s="24"/>
      <c r="P24" s="24"/>
      <c r="Q24" s="24"/>
    </row>
    <row r="25" spans="1:17" s="25" customFormat="1" ht="109.5" customHeight="1" x14ac:dyDescent="0.35">
      <c r="A25" s="19"/>
      <c r="B25" s="20">
        <v>21</v>
      </c>
      <c r="C25" s="30"/>
      <c r="D25" s="20" t="s">
        <v>131</v>
      </c>
      <c r="E25" s="21" t="s">
        <v>134</v>
      </c>
      <c r="F25" s="21" t="s">
        <v>135</v>
      </c>
      <c r="G25" s="20" t="s">
        <v>137</v>
      </c>
      <c r="H25" s="20" t="s">
        <v>65</v>
      </c>
      <c r="I25" s="31">
        <v>2</v>
      </c>
      <c r="J25" s="22">
        <v>6690</v>
      </c>
      <c r="K25" s="22">
        <f>I25*J25</f>
        <v>13380</v>
      </c>
      <c r="L25" s="20" t="s">
        <v>69</v>
      </c>
      <c r="M25" s="23"/>
      <c r="N25" s="24"/>
      <c r="O25" s="24"/>
      <c r="P25" s="24"/>
      <c r="Q25" s="24"/>
    </row>
    <row r="26" spans="1:17" ht="15.5" x14ac:dyDescent="0.35">
      <c r="A26" s="2"/>
      <c r="B26" s="11" t="s">
        <v>129</v>
      </c>
      <c r="C26" s="12"/>
      <c r="D26" s="12"/>
      <c r="E26" s="12"/>
      <c r="F26" s="12"/>
      <c r="G26" s="12"/>
      <c r="H26" s="12"/>
      <c r="I26" s="12"/>
      <c r="J26" s="13"/>
      <c r="K26" s="27">
        <f>SUM(K5:K25)</f>
        <v>814818.5</v>
      </c>
      <c r="L26" s="3"/>
      <c r="M26" s="3"/>
      <c r="N26" s="1"/>
      <c r="O26" s="1"/>
      <c r="P26" s="1"/>
      <c r="Q26" s="1"/>
    </row>
    <row r="27" spans="1:17" ht="15.5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</row>
    <row r="28" spans="1:17" ht="15.5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</row>
    <row r="29" spans="1:17" ht="15.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</row>
    <row r="30" spans="1:17" ht="15.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</row>
    <row r="31" spans="1:17" ht="15.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</row>
    <row r="32" spans="1:17" ht="15.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</row>
    <row r="33" spans="1:17" ht="15.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</row>
    <row r="34" spans="1:17" ht="15.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</row>
    <row r="35" spans="1:17" ht="15.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</row>
    <row r="36" spans="1:17" ht="15.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</row>
    <row r="37" spans="1:17" ht="15.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</row>
    <row r="38" spans="1:17" ht="15.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</row>
    <row r="39" spans="1:17" ht="15.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</row>
    <row r="40" spans="1:17" ht="15.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</row>
    <row r="41" spans="1:17" ht="15.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</row>
    <row r="42" spans="1:17" ht="15.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</row>
    <row r="43" spans="1:17" ht="15.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</row>
    <row r="44" spans="1:17" ht="15.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</row>
    <row r="45" spans="1:17" ht="15.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</row>
    <row r="46" spans="1:17" ht="15.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</row>
    <row r="47" spans="1:17" ht="15.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</row>
    <row r="48" spans="1:17" ht="15.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</row>
    <row r="49" spans="1:17" ht="15.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</row>
    <row r="50" spans="1:17" ht="15.5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</row>
    <row r="51" spans="1:17" ht="15.5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</row>
    <row r="52" spans="1:17" ht="15.5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</row>
    <row r="53" spans="1:17" ht="15.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</row>
    <row r="54" spans="1:17" ht="15.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</row>
    <row r="55" spans="1:17" ht="15.5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</row>
    <row r="56" spans="1:17" ht="15.5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</row>
    <row r="57" spans="1:17" ht="15.5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</row>
    <row r="58" spans="1:17" ht="15.5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</row>
    <row r="59" spans="1:17" ht="15.5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  <c r="Q59" s="1"/>
    </row>
    <row r="60" spans="1:17" ht="15.5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"/>
      <c r="O60" s="1"/>
      <c r="P60" s="1"/>
      <c r="Q60" s="1"/>
    </row>
    <row r="61" spans="1:17" ht="15.5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"/>
      <c r="O61" s="1"/>
      <c r="P61" s="1"/>
      <c r="Q61" s="1"/>
    </row>
    <row r="62" spans="1:17" ht="15.5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  <c r="O62" s="1"/>
      <c r="P62" s="1"/>
      <c r="Q62" s="1"/>
    </row>
    <row r="63" spans="1:17" ht="15.5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  <c r="O63" s="1"/>
      <c r="P63" s="1"/>
      <c r="Q63" s="1"/>
    </row>
    <row r="64" spans="1:17" ht="15.5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  <c r="O64" s="1"/>
      <c r="P64" s="1"/>
      <c r="Q64" s="1"/>
    </row>
    <row r="65" spans="1:17" ht="15.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"/>
      <c r="O65" s="1"/>
      <c r="P65" s="1"/>
      <c r="Q65" s="1"/>
    </row>
    <row r="66" spans="1:17" ht="15.5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"/>
      <c r="O66" s="1"/>
      <c r="P66" s="1"/>
      <c r="Q66" s="1"/>
    </row>
    <row r="67" spans="1:17" ht="15.5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1"/>
      <c r="Q67" s="1"/>
    </row>
    <row r="68" spans="1:17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</sheetData>
  <mergeCells count="3">
    <mergeCell ref="B2:M2"/>
    <mergeCell ref="B26:J26"/>
    <mergeCell ref="C5:C25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J7" sqref="J7"/>
    </sheetView>
  </sheetViews>
  <sheetFormatPr defaultRowHeight="14.5" x14ac:dyDescent="0.35"/>
  <cols>
    <col min="2" max="2" width="5.54296875" customWidth="1"/>
    <col min="3" max="3" width="27.7265625" customWidth="1"/>
    <col min="4" max="4" width="22.54296875" customWidth="1"/>
    <col min="5" max="5" width="20.7265625" customWidth="1"/>
    <col min="6" max="6" width="21.7265625" customWidth="1"/>
    <col min="7" max="7" width="23.81640625" customWidth="1"/>
    <col min="8" max="8" width="12.81640625" customWidth="1"/>
    <col min="10" max="10" width="14.7265625" customWidth="1"/>
    <col min="11" max="11" width="15.26953125" customWidth="1"/>
    <col min="12" max="12" width="18" customWidth="1"/>
    <col min="13" max="13" width="17.81640625" customWidth="1"/>
  </cols>
  <sheetData>
    <row r="1" spans="1:13" ht="15.5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5" x14ac:dyDescent="0.35">
      <c r="A2" s="2"/>
      <c r="B2" s="10" t="s">
        <v>72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90" x14ac:dyDescent="0.35">
      <c r="A4" s="2"/>
      <c r="B4" s="4" t="s">
        <v>2</v>
      </c>
      <c r="C4" s="4" t="s">
        <v>73</v>
      </c>
      <c r="D4" s="4" t="s">
        <v>74</v>
      </c>
      <c r="E4" s="4" t="s">
        <v>75</v>
      </c>
      <c r="F4" s="4" t="s">
        <v>76</v>
      </c>
      <c r="G4" s="4" t="s">
        <v>77</v>
      </c>
      <c r="H4" s="4" t="s">
        <v>78</v>
      </c>
      <c r="I4" s="4" t="s">
        <v>79</v>
      </c>
      <c r="J4" s="4" t="s">
        <v>80</v>
      </c>
      <c r="K4" s="4" t="s">
        <v>81</v>
      </c>
      <c r="L4" s="4" t="s">
        <v>82</v>
      </c>
      <c r="M4" s="4" t="s">
        <v>83</v>
      </c>
    </row>
    <row r="5" spans="1:13" ht="62" x14ac:dyDescent="0.35">
      <c r="A5" s="2"/>
      <c r="B5" s="3">
        <v>1</v>
      </c>
      <c r="C5" s="14" t="s">
        <v>84</v>
      </c>
      <c r="D5" s="3" t="s">
        <v>14</v>
      </c>
      <c r="E5" s="5" t="s">
        <v>89</v>
      </c>
      <c r="F5" s="5" t="s">
        <v>90</v>
      </c>
      <c r="G5" s="5" t="s">
        <v>107</v>
      </c>
      <c r="H5" s="3" t="s">
        <v>86</v>
      </c>
      <c r="I5" s="3">
        <v>70</v>
      </c>
      <c r="J5" s="6">
        <f>K5/I5</f>
        <v>2000</v>
      </c>
      <c r="K5" s="6">
        <v>140000</v>
      </c>
      <c r="L5" s="3" t="s">
        <v>85</v>
      </c>
      <c r="M5" s="3"/>
    </row>
    <row r="6" spans="1:13" ht="93" x14ac:dyDescent="0.35">
      <c r="A6" s="2"/>
      <c r="B6" s="3">
        <v>2</v>
      </c>
      <c r="C6" s="15"/>
      <c r="D6" s="3" t="s">
        <v>15</v>
      </c>
      <c r="E6" s="5" t="s">
        <v>91</v>
      </c>
      <c r="F6" s="5" t="s">
        <v>92</v>
      </c>
      <c r="G6" s="5" t="s">
        <v>108</v>
      </c>
      <c r="H6" s="3" t="s">
        <v>87</v>
      </c>
      <c r="I6" s="3">
        <v>200</v>
      </c>
      <c r="J6" s="6">
        <f t="shared" ref="J6:J23" si="0">K6/I6</f>
        <v>847</v>
      </c>
      <c r="K6" s="6">
        <v>169400</v>
      </c>
      <c r="L6" s="3" t="s">
        <v>85</v>
      </c>
      <c r="M6" s="3"/>
    </row>
    <row r="7" spans="1:13" ht="81" customHeight="1" x14ac:dyDescent="0.35">
      <c r="A7" s="2"/>
      <c r="B7" s="3">
        <v>3</v>
      </c>
      <c r="C7" s="15"/>
      <c r="D7" s="3" t="s">
        <v>125</v>
      </c>
      <c r="E7" s="5" t="s">
        <v>126</v>
      </c>
      <c r="F7" s="5" t="s">
        <v>127</v>
      </c>
      <c r="G7" s="5" t="s">
        <v>128</v>
      </c>
      <c r="H7" s="3" t="s">
        <v>65</v>
      </c>
      <c r="I7" s="3">
        <v>7</v>
      </c>
      <c r="J7" s="6">
        <f t="shared" si="0"/>
        <v>5170.0714285714284</v>
      </c>
      <c r="K7" s="6">
        <v>36190.5</v>
      </c>
      <c r="L7" s="3" t="s">
        <v>85</v>
      </c>
      <c r="M7" s="3"/>
    </row>
    <row r="8" spans="1:13" ht="93" x14ac:dyDescent="0.35">
      <c r="A8" s="2"/>
      <c r="B8" s="3">
        <v>4</v>
      </c>
      <c r="C8" s="15"/>
      <c r="D8" s="3" t="s">
        <v>16</v>
      </c>
      <c r="E8" s="5" t="s">
        <v>48</v>
      </c>
      <c r="F8" s="5" t="s">
        <v>93</v>
      </c>
      <c r="G8" s="5" t="s">
        <v>109</v>
      </c>
      <c r="H8" s="3" t="s">
        <v>87</v>
      </c>
      <c r="I8" s="3">
        <v>15</v>
      </c>
      <c r="J8" s="6">
        <f t="shared" si="0"/>
        <v>2058.4333333333334</v>
      </c>
      <c r="K8" s="6">
        <v>30876.5</v>
      </c>
      <c r="L8" s="3" t="s">
        <v>85</v>
      </c>
      <c r="M8" s="3"/>
    </row>
    <row r="9" spans="1:13" ht="77.5" x14ac:dyDescent="0.35">
      <c r="A9" s="2"/>
      <c r="B9" s="3">
        <v>5</v>
      </c>
      <c r="C9" s="15"/>
      <c r="D9" s="3" t="s">
        <v>16</v>
      </c>
      <c r="E9" s="5" t="s">
        <v>48</v>
      </c>
      <c r="F9" s="5" t="s">
        <v>93</v>
      </c>
      <c r="G9" s="5" t="s">
        <v>110</v>
      </c>
      <c r="H9" s="3" t="s">
        <v>87</v>
      </c>
      <c r="I9" s="3">
        <v>20</v>
      </c>
      <c r="J9" s="6">
        <f t="shared" si="0"/>
        <v>981.57500000000005</v>
      </c>
      <c r="K9" s="6">
        <v>19631.5</v>
      </c>
      <c r="L9" s="3" t="s">
        <v>85</v>
      </c>
      <c r="M9" s="3"/>
    </row>
    <row r="10" spans="1:13" ht="93" x14ac:dyDescent="0.35">
      <c r="A10" s="2"/>
      <c r="B10" s="3">
        <v>6</v>
      </c>
      <c r="C10" s="15"/>
      <c r="D10" s="3" t="s">
        <v>15</v>
      </c>
      <c r="E10" s="5" t="s">
        <v>91</v>
      </c>
      <c r="F10" s="5" t="s">
        <v>92</v>
      </c>
      <c r="G10" s="5" t="s">
        <v>111</v>
      </c>
      <c r="H10" s="3" t="s">
        <v>87</v>
      </c>
      <c r="I10" s="3">
        <v>50</v>
      </c>
      <c r="J10" s="6">
        <f t="shared" si="0"/>
        <v>812.43</v>
      </c>
      <c r="K10" s="6">
        <v>40621.5</v>
      </c>
      <c r="L10" s="3" t="s">
        <v>85</v>
      </c>
      <c r="M10" s="3"/>
    </row>
    <row r="11" spans="1:13" ht="175.5" customHeight="1" x14ac:dyDescent="0.35">
      <c r="A11" s="2"/>
      <c r="B11" s="3">
        <v>7</v>
      </c>
      <c r="C11" s="15"/>
      <c r="D11" s="3" t="s">
        <v>17</v>
      </c>
      <c r="E11" s="5" t="s">
        <v>30</v>
      </c>
      <c r="F11" s="5" t="s">
        <v>94</v>
      </c>
      <c r="G11" s="5" t="s">
        <v>112</v>
      </c>
      <c r="H11" s="3" t="s">
        <v>87</v>
      </c>
      <c r="I11" s="3">
        <v>10</v>
      </c>
      <c r="J11" s="6">
        <f t="shared" si="0"/>
        <v>6250</v>
      </c>
      <c r="K11" s="6">
        <v>62500</v>
      </c>
      <c r="L11" s="3" t="s">
        <v>85</v>
      </c>
      <c r="M11" s="3"/>
    </row>
    <row r="12" spans="1:13" ht="108.5" x14ac:dyDescent="0.35">
      <c r="A12" s="2"/>
      <c r="B12" s="3">
        <v>8</v>
      </c>
      <c r="C12" s="15"/>
      <c r="D12" s="3" t="s">
        <v>18</v>
      </c>
      <c r="E12" s="5" t="s">
        <v>32</v>
      </c>
      <c r="F12" s="5" t="s">
        <v>95</v>
      </c>
      <c r="G12" s="5" t="s">
        <v>113</v>
      </c>
      <c r="H12" s="3" t="s">
        <v>87</v>
      </c>
      <c r="I12" s="3">
        <v>10</v>
      </c>
      <c r="J12" s="6">
        <f t="shared" si="0"/>
        <v>723.15</v>
      </c>
      <c r="K12" s="6">
        <v>7231.5</v>
      </c>
      <c r="L12" s="3" t="s">
        <v>85</v>
      </c>
      <c r="M12" s="3"/>
    </row>
    <row r="13" spans="1:13" ht="139.5" x14ac:dyDescent="0.35">
      <c r="A13" s="2"/>
      <c r="B13" s="3">
        <v>9</v>
      </c>
      <c r="C13" s="15"/>
      <c r="D13" s="3" t="s">
        <v>19</v>
      </c>
      <c r="E13" s="5" t="s">
        <v>32</v>
      </c>
      <c r="F13" s="5" t="s">
        <v>96</v>
      </c>
      <c r="G13" s="5" t="s">
        <v>114</v>
      </c>
      <c r="H13" s="3" t="s">
        <v>87</v>
      </c>
      <c r="I13" s="3">
        <v>10</v>
      </c>
      <c r="J13" s="6">
        <f t="shared" si="0"/>
        <v>1148.1500000000001</v>
      </c>
      <c r="K13" s="6">
        <v>11481.5</v>
      </c>
      <c r="L13" s="3" t="s">
        <v>85</v>
      </c>
      <c r="M13" s="3"/>
    </row>
    <row r="14" spans="1:13" ht="77.5" x14ac:dyDescent="0.35">
      <c r="A14" s="2"/>
      <c r="B14" s="3">
        <v>10</v>
      </c>
      <c r="C14" s="15"/>
      <c r="D14" s="3" t="s">
        <v>20</v>
      </c>
      <c r="E14" s="5" t="s">
        <v>97</v>
      </c>
      <c r="F14" s="5" t="s">
        <v>98</v>
      </c>
      <c r="G14" s="5" t="s">
        <v>115</v>
      </c>
      <c r="H14" s="3" t="s">
        <v>87</v>
      </c>
      <c r="I14" s="3">
        <v>20</v>
      </c>
      <c r="J14" s="6">
        <f t="shared" si="0"/>
        <v>902</v>
      </c>
      <c r="K14" s="6">
        <v>18040</v>
      </c>
      <c r="L14" s="3" t="s">
        <v>85</v>
      </c>
      <c r="M14" s="3"/>
    </row>
    <row r="15" spans="1:13" ht="161.25" customHeight="1" x14ac:dyDescent="0.35">
      <c r="A15" s="2"/>
      <c r="B15" s="3">
        <v>11</v>
      </c>
      <c r="C15" s="15"/>
      <c r="D15" s="3" t="s">
        <v>16</v>
      </c>
      <c r="E15" s="5" t="s">
        <v>48</v>
      </c>
      <c r="F15" s="5" t="s">
        <v>93</v>
      </c>
      <c r="G15" s="5" t="s">
        <v>116</v>
      </c>
      <c r="H15" s="3" t="s">
        <v>87</v>
      </c>
      <c r="I15" s="3">
        <v>100</v>
      </c>
      <c r="J15" s="6">
        <f t="shared" si="0"/>
        <v>347</v>
      </c>
      <c r="K15" s="6">
        <v>34700</v>
      </c>
      <c r="L15" s="3" t="s">
        <v>85</v>
      </c>
      <c r="M15" s="3"/>
    </row>
    <row r="16" spans="1:13" ht="62" x14ac:dyDescent="0.35">
      <c r="A16" s="2"/>
      <c r="B16" s="3">
        <v>12</v>
      </c>
      <c r="C16" s="15"/>
      <c r="D16" s="3" t="s">
        <v>16</v>
      </c>
      <c r="E16" s="5" t="s">
        <v>48</v>
      </c>
      <c r="F16" s="5" t="s">
        <v>93</v>
      </c>
      <c r="G16" s="5" t="s">
        <v>117</v>
      </c>
      <c r="H16" s="3" t="s">
        <v>87</v>
      </c>
      <c r="I16" s="3">
        <v>100</v>
      </c>
      <c r="J16" s="6">
        <f t="shared" si="0"/>
        <v>171</v>
      </c>
      <c r="K16" s="6">
        <v>17100</v>
      </c>
      <c r="L16" s="3" t="s">
        <v>85</v>
      </c>
      <c r="M16" s="3"/>
    </row>
    <row r="17" spans="1:13" ht="124" x14ac:dyDescent="0.35">
      <c r="A17" s="2"/>
      <c r="B17" s="3">
        <v>13</v>
      </c>
      <c r="C17" s="15"/>
      <c r="D17" s="3" t="s">
        <v>21</v>
      </c>
      <c r="E17" s="5" t="s">
        <v>37</v>
      </c>
      <c r="F17" s="5" t="s">
        <v>99</v>
      </c>
      <c r="G17" s="5" t="s">
        <v>118</v>
      </c>
      <c r="H17" s="3" t="s">
        <v>87</v>
      </c>
      <c r="I17" s="3">
        <v>12</v>
      </c>
      <c r="J17" s="6">
        <f t="shared" si="0"/>
        <v>771.29166666666663</v>
      </c>
      <c r="K17" s="6">
        <v>9255.5</v>
      </c>
      <c r="L17" s="3" t="s">
        <v>85</v>
      </c>
      <c r="M17" s="3"/>
    </row>
    <row r="18" spans="1:13" ht="124" x14ac:dyDescent="0.35">
      <c r="A18" s="2"/>
      <c r="B18" s="3">
        <v>14</v>
      </c>
      <c r="C18" s="15"/>
      <c r="D18" s="3" t="s">
        <v>21</v>
      </c>
      <c r="E18" s="5" t="s">
        <v>37</v>
      </c>
      <c r="F18" s="5" t="s">
        <v>99</v>
      </c>
      <c r="G18" s="5" t="s">
        <v>119</v>
      </c>
      <c r="H18" s="3" t="s">
        <v>87</v>
      </c>
      <c r="I18" s="3">
        <v>1</v>
      </c>
      <c r="J18" s="6">
        <f t="shared" si="0"/>
        <v>18959</v>
      </c>
      <c r="K18" s="6">
        <v>18959</v>
      </c>
      <c r="L18" s="3" t="s">
        <v>85</v>
      </c>
      <c r="M18" s="3"/>
    </row>
    <row r="19" spans="1:13" ht="62" x14ac:dyDescent="0.35">
      <c r="A19" s="2"/>
      <c r="B19" s="3">
        <v>15</v>
      </c>
      <c r="C19" s="15"/>
      <c r="D19" s="3" t="s">
        <v>22</v>
      </c>
      <c r="E19" s="5" t="s">
        <v>39</v>
      </c>
      <c r="F19" s="5" t="s">
        <v>100</v>
      </c>
      <c r="G19" s="5" t="s">
        <v>120</v>
      </c>
      <c r="H19" s="3" t="s">
        <v>88</v>
      </c>
      <c r="I19" s="3">
        <v>10</v>
      </c>
      <c r="J19" s="6">
        <f t="shared" si="0"/>
        <v>1080</v>
      </c>
      <c r="K19" s="6">
        <v>10800</v>
      </c>
      <c r="L19" s="3" t="s">
        <v>85</v>
      </c>
      <c r="M19" s="3"/>
    </row>
    <row r="20" spans="1:13" ht="108.5" x14ac:dyDescent="0.35">
      <c r="A20" s="2"/>
      <c r="B20" s="3">
        <v>16</v>
      </c>
      <c r="C20" s="15"/>
      <c r="D20" s="3" t="s">
        <v>23</v>
      </c>
      <c r="E20" s="5" t="s">
        <v>102</v>
      </c>
      <c r="F20" s="5" t="s">
        <v>101</v>
      </c>
      <c r="G20" s="5" t="s">
        <v>121</v>
      </c>
      <c r="H20" s="3" t="s">
        <v>87</v>
      </c>
      <c r="I20" s="3">
        <v>5</v>
      </c>
      <c r="J20" s="6">
        <f t="shared" si="0"/>
        <v>2098.3000000000002</v>
      </c>
      <c r="K20" s="6">
        <v>10491.5</v>
      </c>
      <c r="L20" s="3" t="s">
        <v>85</v>
      </c>
      <c r="M20" s="3"/>
    </row>
    <row r="21" spans="1:13" ht="124" x14ac:dyDescent="0.35">
      <c r="A21" s="2"/>
      <c r="B21" s="3">
        <v>17</v>
      </c>
      <c r="C21" s="15"/>
      <c r="D21" s="3" t="s">
        <v>24</v>
      </c>
      <c r="E21" s="5" t="s">
        <v>103</v>
      </c>
      <c r="F21" s="5" t="s">
        <v>104</v>
      </c>
      <c r="G21" s="5" t="s">
        <v>122</v>
      </c>
      <c r="H21" s="3" t="s">
        <v>87</v>
      </c>
      <c r="I21" s="3">
        <v>100</v>
      </c>
      <c r="J21" s="6">
        <f t="shared" si="0"/>
        <v>290.71499999999997</v>
      </c>
      <c r="K21" s="6">
        <v>29071.5</v>
      </c>
      <c r="L21" s="3" t="s">
        <v>85</v>
      </c>
      <c r="M21" s="3"/>
    </row>
    <row r="22" spans="1:13" ht="186" x14ac:dyDescent="0.35">
      <c r="A22" s="2"/>
      <c r="B22" s="3">
        <v>18</v>
      </c>
      <c r="C22" s="15"/>
      <c r="D22" s="3" t="s">
        <v>24</v>
      </c>
      <c r="E22" s="5" t="s">
        <v>103</v>
      </c>
      <c r="F22" s="5" t="s">
        <v>104</v>
      </c>
      <c r="G22" s="5" t="s">
        <v>123</v>
      </c>
      <c r="H22" s="3" t="s">
        <v>87</v>
      </c>
      <c r="I22" s="3">
        <v>100</v>
      </c>
      <c r="J22" s="6">
        <f t="shared" si="0"/>
        <v>76.715000000000003</v>
      </c>
      <c r="K22" s="6">
        <v>7671.5</v>
      </c>
      <c r="L22" s="3" t="s">
        <v>85</v>
      </c>
      <c r="M22" s="3"/>
    </row>
    <row r="23" spans="1:13" ht="209.25" customHeight="1" x14ac:dyDescent="0.35">
      <c r="A23" s="2"/>
      <c r="B23" s="3">
        <v>19</v>
      </c>
      <c r="C23" s="16"/>
      <c r="D23" s="3" t="s">
        <v>45</v>
      </c>
      <c r="E23" s="5" t="s">
        <v>105</v>
      </c>
      <c r="F23" s="5" t="s">
        <v>106</v>
      </c>
      <c r="G23" s="5" t="s">
        <v>124</v>
      </c>
      <c r="H23" s="3" t="s">
        <v>87</v>
      </c>
      <c r="I23" s="3">
        <v>15</v>
      </c>
      <c r="J23" s="6">
        <f t="shared" si="0"/>
        <v>629.43333333333328</v>
      </c>
      <c r="K23" s="6">
        <v>9441.5</v>
      </c>
      <c r="L23" s="3" t="s">
        <v>85</v>
      </c>
      <c r="M23" s="3"/>
    </row>
    <row r="24" spans="1:13" ht="15.5" x14ac:dyDescent="0.35">
      <c r="A24" s="2"/>
      <c r="B24" s="11" t="s">
        <v>68</v>
      </c>
      <c r="C24" s="12"/>
      <c r="D24" s="12"/>
      <c r="E24" s="12"/>
      <c r="F24" s="12"/>
      <c r="G24" s="12"/>
      <c r="H24" s="12"/>
      <c r="I24" s="12"/>
      <c r="J24" s="13"/>
      <c r="K24" s="7">
        <f>SUM(K5:K23)</f>
        <v>683463.5</v>
      </c>
      <c r="L24" s="3"/>
      <c r="M24" s="3"/>
    </row>
    <row r="25" spans="1:13" ht="15.5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5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5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5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5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5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5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5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5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5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5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5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5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5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5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5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5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mergeCells count="3">
    <mergeCell ref="B2:M2"/>
    <mergeCell ref="C5:C23"/>
    <mergeCell ref="B24:J24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2022-09-30T04:25:45Z</dcterms:modified>
</cp:coreProperties>
</file>